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<sst xmlns="http://schemas.openxmlformats.org/spreadsheetml/2006/main" count="77" uniqueCount="74">
  <si>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Код</t>
  </si>
  <si>
    <t>0301017</t>
  </si>
  <si>
    <t>Форма по ОКУД</t>
  </si>
  <si>
    <t>по ОКПО</t>
  </si>
  <si>
    <t>ШТАТНОЕ РАСПИСАНИЕ</t>
  </si>
  <si>
    <t>Номер документа</t>
  </si>
  <si>
    <t>Дата составления</t>
  </si>
  <si>
    <t>УТВЕРЖДЕНО</t>
  </si>
  <si>
    <t>"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</si>
  <si>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</si>
  <si>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</si>
  <si>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</si>
  <si>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</si>
  <si>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</si>
  <si>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</si>
  <si>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</si>
  <si>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</si>
  <si>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</si>
  <si>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</si>
  <si>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</si>
  <si>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</si>
  <si>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</si>
  <si>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</si>
  <si>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23.09.2010</t>
  </si>
  <si>
    <t>за выслугу лет</t>
  </si>
  <si>
    <t>за секретность</t>
  </si>
  <si>
    <t>ежемесячная премия</t>
  </si>
  <si>
    <t>за безаварийную эксплуатацию автомобиля</t>
  </si>
  <si>
    <t>дата составления</t>
  </si>
  <si>
    <t>начальник сектора экономики и финансов</t>
  </si>
  <si>
    <t>главный специалист</t>
  </si>
  <si>
    <t>ИТОГО муниципальных служащих</t>
  </si>
  <si>
    <t>ИТОГО технических работников</t>
  </si>
  <si>
    <t>ИТОГО обслуживающий персонал</t>
  </si>
  <si>
    <t xml:space="preserve">  Штат в количестве</t>
  </si>
  <si>
    <t>обслуживающий  персонал</t>
  </si>
  <si>
    <t>79228953</t>
  </si>
  <si>
    <t>С.Д.Костюченко</t>
  </si>
  <si>
    <t>Е.В.Немашкалова</t>
  </si>
  <si>
    <t xml:space="preserve">                                  (должность)</t>
  </si>
  <si>
    <t xml:space="preserve">                             (расшифровка подписи)</t>
  </si>
  <si>
    <t>Ведущий специалист по правовой, кадровой, архивной работе, нотариальному делопроизводству</t>
  </si>
  <si>
    <t>за особые условия труда, ненормированный рабочий день, сложность и напряженность</t>
  </si>
  <si>
    <t xml:space="preserve">                   (наименование организации)</t>
  </si>
  <si>
    <t>Главный специалист</t>
  </si>
  <si>
    <t>глава Алексеевского сельского поселения</t>
  </si>
  <si>
    <t>ведущий специалист по правовой, кадровой, архивной работе, нотариальному делопроизводству</t>
  </si>
  <si>
    <t>11.25 единиц</t>
  </si>
  <si>
    <t>специалист по вопросам мобилизационной подготовки, пожарной безопасности, ГО и ЧС, физкультуре и спорту</t>
  </si>
  <si>
    <t xml:space="preserve">инспектор по осуществлению первичного воинского учета </t>
  </si>
  <si>
    <t>инспектор по налогам и сборам, по развитию садоводства, огородничества, дачного, личного подсобного, КФ хозяйства</t>
  </si>
  <si>
    <t>технические работники</t>
  </si>
  <si>
    <t>аппарат управления Администрации</t>
  </si>
  <si>
    <t>Водитель (4 разряд)</t>
  </si>
  <si>
    <t>уборщик служебных и производственных помещений (1 разряд)</t>
  </si>
  <si>
    <t>Всего</t>
  </si>
  <si>
    <t>интенсивность и высокие результаты труда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</si>
  <si>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 xml:space="preserve">Администрация Алексеевского сельского поселения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                                                                      по ОКПО</t>
    </r>
  </si>
  <si>
    <t>ежемесячное денежное поощрение</t>
  </si>
  <si>
    <r>
      <t>Итго денежное содержание</t>
    </r>
    <r>
      <rPr>
        <sz val="10"/>
        <rFont val="Times New Roman"/>
        <family val="1"/>
      </rPr>
      <t xml:space="preserve">                                     (гр.5 + гр.6 + гр.7 + гр.8 +гр.9 + гр.10 + гр.11 + гр.12 +гр.13 + гр.14)</t>
    </r>
  </si>
  <si>
    <t>специалист первой категории по вопросам имущественных и земельных отношений, земельного контроля</t>
  </si>
  <si>
    <r>
      <t>Материальная помощь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</si>
  <si>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за классность</t>
  </si>
  <si>
    <r>
      <t>Всего в месяц, руб.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( гр.16 +гр.17 </t>
    </r>
  </si>
  <si>
    <t>специалист второй категории по вопросам социально-экономического прогнозирования, трудовых отношений, торговли и бытового обслуживания населения, муниципальной собственности</t>
  </si>
  <si>
    <t>квалификационная надбавка</t>
  </si>
  <si>
    <t>2013 год</t>
  </si>
  <si>
    <t>ведущий специалист по вопросам ЖКХ, благоустройства, архитектуры, строительства, природоохранной деятельности</t>
  </si>
  <si>
    <t>3</t>
  </si>
  <si>
    <t>02.07.2013</t>
  </si>
  <si>
    <t>02</t>
  </si>
  <si>
    <t>июля  2013</t>
  </si>
  <si>
    <r>
      <t>Приложение к распоряжению Администрации Алексеевского сельского поселения от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02.07.2013 № 32</t>
    </r>
  </si>
  <si>
    <t>Распоряжением Администрации Алексеевского сельского поселения от  02.07.2013 №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</si>
</sst>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8"/>
  <sheetViews>
    <sheetView tabSelected="1" zoomScale="95" zoomScaleNormal="95" zoomScaleSheetLayoutView="100" zoomScalePageLayoutView="0" workbookViewId="0" topLeftCell="A1">
      <selection activeCell="EM28" sqref="EM28:EW28"/>
    </sheetView>
  </sheetViews>
  <sheetFormatPr defaultColWidth="0.875" defaultRowHeight="12.75"/>
  <cols>
    <col min="1" max="3" width="0.875" style="1" customWidth="1"/>
    <col min="4" max="4" width="1.875" style="1" customWidth="1"/>
    <col min="5" max="5" width="0.875" style="1" customWidth="1"/>
    <col min="6" max="6" width="1.75390625" style="1" customWidth="1"/>
    <col min="7" max="8" width="0.875" style="1" customWidth="1"/>
    <col min="9" max="9" width="0.2421875" style="1" customWidth="1"/>
    <col min="10" max="11" width="0.875" style="1" hidden="1" customWidth="1"/>
    <col min="12" max="12" width="1.75390625" style="1" customWidth="1"/>
    <col min="13" max="13" width="2.125" style="1" customWidth="1"/>
    <col min="14" max="16" width="0.875" style="1" customWidth="1"/>
    <col min="17" max="17" width="0.2421875" style="1" customWidth="1"/>
    <col min="18" max="20" width="0.875" style="1" hidden="1" customWidth="1"/>
    <col min="21" max="22" width="0.875" style="1" customWidth="1"/>
    <col min="23" max="23" width="0.875" style="1" hidden="1" customWidth="1"/>
    <col min="24" max="25" width="0.875" style="1" customWidth="1"/>
    <col min="26" max="26" width="0.875" style="1" hidden="1" customWidth="1"/>
    <col min="27" max="27" width="0.74609375" style="1" customWidth="1"/>
    <col min="28" max="30" width="0.875" style="1" hidden="1" customWidth="1"/>
    <col min="31" max="42" width="0.875" style="1" customWidth="1"/>
    <col min="43" max="43" width="0.875" style="1" hidden="1" customWidth="1"/>
    <col min="44" max="44" width="0.2421875" style="1" customWidth="1"/>
    <col min="45" max="46" width="0.875" style="1" hidden="1" customWidth="1"/>
    <col min="47" max="47" width="1.625" style="1" customWidth="1"/>
    <col min="48" max="59" width="0.875" style="1" customWidth="1"/>
    <col min="60" max="60" width="4.375" style="1" customWidth="1"/>
    <col min="61" max="64" width="0.875" style="1" customWidth="1"/>
    <col min="65" max="65" width="4.625" style="1" customWidth="1"/>
    <col min="66" max="68" width="0.875" style="1" customWidth="1"/>
    <col min="69" max="69" width="0.6171875" style="1" customWidth="1"/>
    <col min="70" max="70" width="0.875" style="1" hidden="1" customWidth="1"/>
    <col min="71" max="71" width="0.37109375" style="1" hidden="1" customWidth="1"/>
    <col min="72" max="75" width="0.875" style="1" hidden="1" customWidth="1"/>
    <col min="76" max="76" width="0.74609375" style="1" customWidth="1"/>
    <col min="77" max="78" width="0.875" style="1" customWidth="1"/>
    <col min="79" max="79" width="0.2421875" style="1" customWidth="1"/>
    <col min="80" max="80" width="1.00390625" style="1" customWidth="1"/>
    <col min="81" max="81" width="0.74609375" style="1" customWidth="1"/>
    <col min="82" max="82" width="0.875" style="1" hidden="1" customWidth="1"/>
    <col min="83" max="83" width="4.625" style="1" customWidth="1"/>
    <col min="84" max="84" width="0.37109375" style="1" hidden="1" customWidth="1"/>
    <col min="85" max="90" width="0.875" style="1" hidden="1" customWidth="1"/>
    <col min="91" max="94" width="0.875" style="1" customWidth="1"/>
    <col min="95" max="95" width="2.375" style="1" customWidth="1"/>
    <col min="96" max="96" width="6.125" style="1" customWidth="1"/>
    <col min="97" max="99" width="0.875" style="1" customWidth="1"/>
    <col min="100" max="100" width="5.125" style="1" customWidth="1"/>
    <col min="101" max="101" width="2.125" style="1" customWidth="1"/>
    <col min="102" max="102" width="5.25390625" style="1" customWidth="1"/>
    <col min="103" max="104" width="0.12890625" style="1" customWidth="1"/>
    <col min="105" max="105" width="0.875" style="1" customWidth="1"/>
    <col min="106" max="106" width="1.75390625" style="1" customWidth="1"/>
    <col min="107" max="107" width="2.25390625" style="1" customWidth="1"/>
    <col min="108" max="108" width="0.875" style="1" customWidth="1"/>
    <col min="109" max="109" width="5.125" style="1" customWidth="1"/>
    <col min="110" max="110" width="2.375" style="1" customWidth="1"/>
    <col min="111" max="115" width="0.875" style="1" customWidth="1"/>
    <col min="116" max="116" width="0.74609375" style="1" customWidth="1"/>
    <col min="117" max="117" width="0.875" style="1" hidden="1" customWidth="1"/>
    <col min="118" max="119" width="0.37109375" style="1" hidden="1" customWidth="1"/>
    <col min="120" max="120" width="0.875" style="1" hidden="1" customWidth="1"/>
    <col min="121" max="121" width="0.37109375" style="1" customWidth="1"/>
    <col min="122" max="122" width="0.2421875" style="1" hidden="1" customWidth="1"/>
    <col min="123" max="128" width="0.875" style="1" hidden="1" customWidth="1"/>
    <col min="129" max="130" width="0.875" style="1" customWidth="1"/>
    <col min="131" max="131" width="2.625" style="1" customWidth="1"/>
    <col min="132" max="133" width="0.875" style="1" customWidth="1"/>
    <col min="134" max="134" width="0.875" style="1" hidden="1" customWidth="1"/>
    <col min="135" max="135" width="2.00390625" style="1" customWidth="1"/>
    <col min="136" max="136" width="0.875" style="1" customWidth="1"/>
    <col min="137" max="137" width="0.74609375" style="1" customWidth="1"/>
    <col min="138" max="138" width="0.74609375" style="1" hidden="1" customWidth="1"/>
    <col min="139" max="141" width="0.875" style="1" hidden="1" customWidth="1"/>
    <col min="142" max="142" width="0.2421875" style="1" hidden="1" customWidth="1"/>
    <col min="143" max="144" width="0.875" style="1" customWidth="1"/>
    <col min="145" max="145" width="4.00390625" style="1" customWidth="1"/>
    <col min="146" max="146" width="0.875" style="1" customWidth="1"/>
    <col min="147" max="147" width="0.6171875" style="1" customWidth="1"/>
    <col min="148" max="148" width="0.74609375" style="1" hidden="1" customWidth="1"/>
    <col min="149" max="149" width="0.875" style="1" hidden="1" customWidth="1"/>
    <col min="150" max="150" width="1.875" style="1" customWidth="1"/>
    <col min="151" max="152" width="0.875" style="1" hidden="1" customWidth="1"/>
    <col min="153" max="153" width="0.37109375" style="1" customWidth="1"/>
    <col min="154" max="154" width="0.875" style="1" customWidth="1"/>
    <col min="155" max="155" width="0.12890625" style="1" customWidth="1"/>
    <col min="156" max="156" width="2.00390625" style="1" customWidth="1"/>
    <col min="157" max="157" width="0.875" style="1" hidden="1" customWidth="1"/>
    <col min="158" max="158" width="0.875" style="1" customWidth="1"/>
    <col min="159" max="159" width="1.25" style="1" customWidth="1"/>
    <col min="160" max="160" width="0.2421875" style="1" hidden="1" customWidth="1"/>
    <col min="161" max="180" width="0.875" style="1" hidden="1" customWidth="1"/>
    <col min="181" max="181" width="0.74609375" style="1" hidden="1" customWidth="1"/>
    <col min="182" max="183" width="0.875" style="1" customWidth="1"/>
    <col min="184" max="184" width="0.2421875" style="1" customWidth="1"/>
    <col min="185" max="185" width="0.12890625" style="1" customWidth="1"/>
    <col min="186" max="186" width="0.37109375" style="1" customWidth="1"/>
    <col min="187" max="187" width="0.74609375" style="1" customWidth="1"/>
    <col min="188" max="188" width="0.875" style="1" hidden="1" customWidth="1"/>
    <col min="189" max="189" width="0.2421875" style="1" customWidth="1"/>
    <col min="190" max="190" width="0.12890625" style="1" customWidth="1"/>
    <col min="191" max="191" width="0.875" style="1" hidden="1" customWidth="1"/>
    <col min="192" max="192" width="0.875" style="1" customWidth="1"/>
    <col min="193" max="193" width="0.12890625" style="1" customWidth="1"/>
    <col min="194" max="194" width="3.75390625" style="1" customWidth="1"/>
    <col min="195" max="195" width="0.37109375" style="1" customWidth="1"/>
    <col min="196" max="197" width="0.875" style="1" hidden="1" customWidth="1"/>
    <col min="198" max="198" width="0.12890625" style="1" hidden="1" customWidth="1"/>
    <col min="199" max="199" width="0.74609375" style="1" hidden="1" customWidth="1"/>
    <col min="200" max="209" width="0.875" style="1" hidden="1" customWidth="1"/>
    <col min="210" max="210" width="0.875" style="1" customWidth="1"/>
    <col min="211" max="211" width="0.2421875" style="1" customWidth="1"/>
    <col min="212" max="212" width="0.2421875" style="1" hidden="1" customWidth="1"/>
    <col min="213" max="213" width="0.12890625" style="1" hidden="1" customWidth="1"/>
    <col min="214" max="214" width="0.6171875" style="1" hidden="1" customWidth="1"/>
    <col min="215" max="216" width="0.875" style="1" hidden="1" customWidth="1"/>
    <col min="217" max="217" width="0.6171875" style="1" hidden="1" customWidth="1"/>
    <col min="218" max="218" width="3.375" style="1" customWidth="1"/>
    <col min="219" max="219" width="0.2421875" style="1" customWidth="1"/>
    <col min="220" max="223" width="0.875" style="1" hidden="1" customWidth="1"/>
    <col min="224" max="226" width="0.875" style="1" customWidth="1"/>
    <col min="227" max="16384" width="0.875" style="1" customWidth="1"/>
  </cols>
  <sheetData>
    <row r="1" spans="110:226" s="3" customFormat="1" ht="29.25" customHeight="1">
      <c r="DF1" s="65" t="s">
        <v>72</v>
      </c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</row>
    <row r="2" ht="12.75">
      <c r="CF2" s="2"/>
    </row>
    <row r="3" spans="210:226" ht="12.75">
      <c r="HB3" s="66" t="s">
        <v>0</v>
      </c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8"/>
    </row>
    <row r="4" spans="142:226" ht="12.75">
      <c r="EL4" s="128" t="s">
        <v>2</v>
      </c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Z4" s="2" t="s">
        <v>2</v>
      </c>
      <c r="HB4" s="69" t="s">
        <v>1</v>
      </c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1"/>
    </row>
    <row r="5" spans="1:226" ht="12.75">
      <c r="A5" s="75" t="s">
        <v>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Z5" s="2" t="s">
        <v>3</v>
      </c>
      <c r="HB5" s="72" t="s">
        <v>36</v>
      </c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4"/>
    </row>
    <row r="6" spans="1:197" s="3" customFormat="1" ht="11.25">
      <c r="A6" s="114" t="s">
        <v>43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</row>
    <row r="8" spans="69:135" ht="27.75" customHeight="1">
      <c r="BQ8" s="138" t="s">
        <v>5</v>
      </c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40"/>
      <c r="CI8" s="25" t="s">
        <v>6</v>
      </c>
      <c r="CJ8" s="26"/>
      <c r="CK8" s="26"/>
      <c r="CL8" s="26"/>
      <c r="CM8" s="76" t="s">
        <v>28</v>
      </c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5"/>
    </row>
    <row r="9" spans="67:224" ht="15" customHeight="1">
      <c r="BO9" s="4" t="s">
        <v>4</v>
      </c>
      <c r="BQ9" s="81" t="s">
        <v>68</v>
      </c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3"/>
      <c r="CI9" s="9" t="s">
        <v>23</v>
      </c>
      <c r="CJ9" s="10"/>
      <c r="CK9" s="10"/>
      <c r="CL9" s="10"/>
      <c r="CM9" s="81" t="s">
        <v>69</v>
      </c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5"/>
      <c r="EI9" s="1" t="s">
        <v>7</v>
      </c>
      <c r="EL9" s="80" t="s">
        <v>7</v>
      </c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</row>
    <row r="10" spans="114:224" ht="39" customHeight="1">
      <c r="DJ10" s="84" t="s">
        <v>73</v>
      </c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</row>
    <row r="11" spans="114:224" ht="12.75"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J11" s="14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L11" s="18"/>
      <c r="HM11" s="18"/>
      <c r="HN11" s="18"/>
      <c r="HO11" s="18"/>
      <c r="HP11" s="18"/>
    </row>
    <row r="12" spans="34:226" ht="12.75">
      <c r="AH12" s="2" t="s">
        <v>9</v>
      </c>
      <c r="AJ12" s="115" t="s">
        <v>66</v>
      </c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W12" s="1" t="s">
        <v>10</v>
      </c>
      <c r="AZ12" s="103" t="s">
        <v>70</v>
      </c>
      <c r="BA12" s="103"/>
      <c r="BB12" s="103"/>
      <c r="BC12" s="1" t="s">
        <v>8</v>
      </c>
      <c r="BE12" s="115" t="s">
        <v>71</v>
      </c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28">
        <v>20</v>
      </c>
      <c r="BR12" s="128"/>
      <c r="BS12" s="128"/>
      <c r="BT12" s="128"/>
      <c r="BU12" s="129"/>
      <c r="BV12" s="129"/>
      <c r="BW12" s="129"/>
      <c r="BY12" s="1" t="s">
        <v>11</v>
      </c>
      <c r="DI12" s="12" t="s">
        <v>34</v>
      </c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9"/>
      <c r="GE12" s="86" t="s">
        <v>47</v>
      </c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</row>
    <row r="14" spans="1:226" ht="27" customHeight="1">
      <c r="A14" s="141" t="s">
        <v>12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3"/>
      <c r="AE14" s="56" t="s">
        <v>22</v>
      </c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1"/>
      <c r="BI14" s="56" t="s">
        <v>15</v>
      </c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56" t="s">
        <v>16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135" t="s">
        <v>17</v>
      </c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7"/>
      <c r="EH14" s="29"/>
      <c r="EI14" s="29"/>
      <c r="EJ14" s="29"/>
      <c r="EK14" s="29"/>
      <c r="EL14" s="29"/>
      <c r="EM14" s="38" t="s">
        <v>59</v>
      </c>
      <c r="EN14" s="39"/>
      <c r="EO14" s="39"/>
      <c r="EP14" s="39"/>
      <c r="EQ14" s="39"/>
      <c r="ER14" s="39"/>
      <c r="ES14" s="39"/>
      <c r="ET14" s="39"/>
      <c r="EU14" s="39"/>
      <c r="EV14" s="39"/>
      <c r="EW14" s="40"/>
      <c r="EX14" s="38" t="s">
        <v>61</v>
      </c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40"/>
      <c r="FZ14" s="56" t="s">
        <v>63</v>
      </c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8"/>
      <c r="HB14" s="87" t="s">
        <v>18</v>
      </c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8"/>
    </row>
    <row r="15" spans="1:226" ht="123.75" customHeight="1">
      <c r="A15" s="132" t="s">
        <v>13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135" t="s">
        <v>14</v>
      </c>
      <c r="V15" s="136"/>
      <c r="W15" s="136"/>
      <c r="X15" s="136"/>
      <c r="Y15" s="136"/>
      <c r="Z15" s="136"/>
      <c r="AA15" s="136"/>
      <c r="AB15" s="136"/>
      <c r="AC15" s="136"/>
      <c r="AD15" s="137"/>
      <c r="AE15" s="132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4"/>
      <c r="BI15" s="132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32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4"/>
      <c r="CM15" s="79" t="s">
        <v>58</v>
      </c>
      <c r="CN15" s="79"/>
      <c r="CO15" s="79"/>
      <c r="CP15" s="79"/>
      <c r="CQ15" s="79"/>
      <c r="CR15" s="30" t="s">
        <v>65</v>
      </c>
      <c r="CS15" s="79" t="s">
        <v>42</v>
      </c>
      <c r="CT15" s="79"/>
      <c r="CU15" s="79"/>
      <c r="CV15" s="79"/>
      <c r="CW15" s="79"/>
      <c r="CX15" s="30" t="s">
        <v>24</v>
      </c>
      <c r="CY15" s="79" t="s">
        <v>26</v>
      </c>
      <c r="CZ15" s="79"/>
      <c r="DA15" s="79"/>
      <c r="DB15" s="79"/>
      <c r="DC15" s="79"/>
      <c r="DD15" s="79" t="s">
        <v>56</v>
      </c>
      <c r="DE15" s="79"/>
      <c r="DF15" s="79" t="s">
        <v>27</v>
      </c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85" t="s">
        <v>62</v>
      </c>
      <c r="DR15" s="126"/>
      <c r="DS15" s="126"/>
      <c r="DT15" s="126"/>
      <c r="DU15" s="126"/>
      <c r="DV15" s="126"/>
      <c r="DW15" s="126"/>
      <c r="DX15" s="126"/>
      <c r="DY15" s="126"/>
      <c r="DZ15" s="126"/>
      <c r="EA15" s="127"/>
      <c r="EB15" s="79" t="s">
        <v>25</v>
      </c>
      <c r="EC15" s="79"/>
      <c r="ED15" s="79"/>
      <c r="EE15" s="79"/>
      <c r="EF15" s="79"/>
      <c r="EG15" s="79"/>
      <c r="EH15" s="79"/>
      <c r="EI15" s="79"/>
      <c r="EJ15" s="79"/>
      <c r="EK15" s="79"/>
      <c r="EL15" s="85"/>
      <c r="EM15" s="41"/>
      <c r="EN15" s="42"/>
      <c r="EO15" s="42"/>
      <c r="EP15" s="42"/>
      <c r="EQ15" s="42"/>
      <c r="ER15" s="42"/>
      <c r="ES15" s="42"/>
      <c r="ET15" s="42"/>
      <c r="EU15" s="42"/>
      <c r="EV15" s="42"/>
      <c r="EW15" s="43"/>
      <c r="EX15" s="41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3"/>
      <c r="FZ15" s="59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1"/>
      <c r="HB15" s="59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1"/>
    </row>
    <row r="16" spans="1:226" ht="12.75">
      <c r="A16" s="91">
        <v>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>
        <v>2</v>
      </c>
      <c r="V16" s="91"/>
      <c r="W16" s="91"/>
      <c r="X16" s="91"/>
      <c r="Y16" s="91"/>
      <c r="Z16" s="91"/>
      <c r="AA16" s="91"/>
      <c r="AB16" s="91"/>
      <c r="AC16" s="91"/>
      <c r="AD16" s="91"/>
      <c r="AE16" s="91">
        <v>3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>
        <v>4</v>
      </c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>
        <v>5</v>
      </c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>
        <v>6</v>
      </c>
      <c r="CN16" s="91"/>
      <c r="CO16" s="91"/>
      <c r="CP16" s="91"/>
      <c r="CQ16" s="91"/>
      <c r="CR16" s="31">
        <v>7</v>
      </c>
      <c r="CS16" s="91">
        <v>8</v>
      </c>
      <c r="CT16" s="91"/>
      <c r="CU16" s="91"/>
      <c r="CV16" s="91"/>
      <c r="CW16" s="91"/>
      <c r="CX16" s="31">
        <v>9</v>
      </c>
      <c r="CY16" s="91">
        <v>10</v>
      </c>
      <c r="CZ16" s="91"/>
      <c r="DA16" s="91"/>
      <c r="DB16" s="91"/>
      <c r="DC16" s="91"/>
      <c r="DD16" s="91">
        <v>11</v>
      </c>
      <c r="DE16" s="91"/>
      <c r="DF16" s="91">
        <v>12</v>
      </c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88">
        <v>13</v>
      </c>
      <c r="DR16" s="89"/>
      <c r="DS16" s="89"/>
      <c r="DT16" s="89"/>
      <c r="DU16" s="89"/>
      <c r="DV16" s="89"/>
      <c r="DW16" s="89"/>
      <c r="DX16" s="89"/>
      <c r="DY16" s="89"/>
      <c r="DZ16" s="89"/>
      <c r="EA16" s="90"/>
      <c r="EB16" s="91">
        <v>14</v>
      </c>
      <c r="EC16" s="91"/>
      <c r="ED16" s="91"/>
      <c r="EE16" s="91"/>
      <c r="EF16" s="91"/>
      <c r="EG16" s="91"/>
      <c r="EH16" s="91"/>
      <c r="EI16" s="91"/>
      <c r="EJ16" s="91"/>
      <c r="EK16" s="91"/>
      <c r="EL16" s="88"/>
      <c r="EM16" s="91">
        <v>15</v>
      </c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88">
        <v>16</v>
      </c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90"/>
      <c r="FZ16" s="91">
        <v>17</v>
      </c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88">
        <v>18</v>
      </c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90"/>
    </row>
    <row r="17" spans="1:226" ht="27" customHeight="1">
      <c r="A17" s="93" t="s">
        <v>52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123"/>
      <c r="V17" s="124"/>
      <c r="W17" s="124"/>
      <c r="X17" s="124"/>
      <c r="Y17" s="124"/>
      <c r="Z17" s="124"/>
      <c r="AA17" s="124"/>
      <c r="AB17" s="124"/>
      <c r="AC17" s="124"/>
      <c r="AD17" s="125"/>
      <c r="AE17" s="105" t="s">
        <v>45</v>
      </c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55">
        <v>1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>
        <v>10719</v>
      </c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>
        <v>31835</v>
      </c>
      <c r="CN17" s="55"/>
      <c r="CO17" s="55"/>
      <c r="CP17" s="55"/>
      <c r="CQ17" s="55"/>
      <c r="CR17" s="16">
        <v>0</v>
      </c>
      <c r="CS17" s="55">
        <v>0</v>
      </c>
      <c r="CT17" s="55"/>
      <c r="CU17" s="55"/>
      <c r="CV17" s="55"/>
      <c r="CW17" s="55"/>
      <c r="CX17" s="16">
        <v>0</v>
      </c>
      <c r="CY17" s="55">
        <v>0</v>
      </c>
      <c r="CZ17" s="55"/>
      <c r="DA17" s="55"/>
      <c r="DB17" s="55"/>
      <c r="DC17" s="55"/>
      <c r="DD17" s="55">
        <v>0</v>
      </c>
      <c r="DE17" s="55"/>
      <c r="DF17" s="55">
        <v>0</v>
      </c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35">
        <v>0</v>
      </c>
      <c r="DR17" s="50"/>
      <c r="DS17" s="50"/>
      <c r="DT17" s="50"/>
      <c r="DU17" s="50"/>
      <c r="DV17" s="50"/>
      <c r="DW17" s="50"/>
      <c r="DX17" s="50"/>
      <c r="DY17" s="50"/>
      <c r="DZ17" s="50"/>
      <c r="EA17" s="51"/>
      <c r="EB17" s="55">
        <v>1608</v>
      </c>
      <c r="EC17" s="55"/>
      <c r="ED17" s="55"/>
      <c r="EE17" s="55"/>
      <c r="EF17" s="55"/>
      <c r="EG17" s="55"/>
      <c r="EH17" s="55"/>
      <c r="EI17" s="55"/>
      <c r="EJ17" s="55"/>
      <c r="EK17" s="55"/>
      <c r="EL17" s="35"/>
      <c r="EM17" s="55">
        <f aca="true" t="shared" si="0" ref="EM17:EM24">SUM(BX17:EB17)</f>
        <v>44162</v>
      </c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35">
        <v>0</v>
      </c>
      <c r="EY17" s="50">
        <f>PRODUCT(EH17+EJ17+EL17+EP17,0.5)</f>
        <v>0</v>
      </c>
      <c r="EZ17" s="50">
        <f>PRODUCT(EI17+EK17+EM17+EQ17,0.5)</f>
        <v>22081</v>
      </c>
      <c r="FA17" s="50">
        <f>PRODUCT(EJ17+EL17+EN17+ER17,0.5)</f>
        <v>0</v>
      </c>
      <c r="FB17" s="50">
        <f>PRODUCT(EK17+EM17+EO17+ES17,0.5)</f>
        <v>22081</v>
      </c>
      <c r="FC17" s="51">
        <f>PRODUCT(EL17+EN17+EP17+ET17,0.5)</f>
        <v>0</v>
      </c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16"/>
      <c r="FZ17" s="55">
        <f aca="true" t="shared" si="1" ref="FZ17:FZ24">SUM(EM17,EX17)</f>
        <v>44162</v>
      </c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44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6"/>
    </row>
    <row r="18" spans="1:226" ht="24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99"/>
      <c r="V18" s="100"/>
      <c r="W18" s="100"/>
      <c r="X18" s="100"/>
      <c r="Y18" s="100"/>
      <c r="Z18" s="100"/>
      <c r="AA18" s="100"/>
      <c r="AB18" s="100"/>
      <c r="AC18" s="100"/>
      <c r="AD18" s="101"/>
      <c r="AE18" s="105" t="s">
        <v>29</v>
      </c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55">
        <v>1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>
        <v>7518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>
        <v>2105</v>
      </c>
      <c r="CN18" s="55"/>
      <c r="CO18" s="55"/>
      <c r="CP18" s="55"/>
      <c r="CQ18" s="55"/>
      <c r="CR18" s="16">
        <v>3759</v>
      </c>
      <c r="CS18" s="55">
        <v>9022</v>
      </c>
      <c r="CT18" s="55"/>
      <c r="CU18" s="55"/>
      <c r="CV18" s="55"/>
      <c r="CW18" s="55"/>
      <c r="CX18" s="16">
        <v>1504</v>
      </c>
      <c r="CY18" s="55">
        <v>0</v>
      </c>
      <c r="CZ18" s="55"/>
      <c r="DA18" s="55"/>
      <c r="DB18" s="55"/>
      <c r="DC18" s="55"/>
      <c r="DD18" s="55">
        <v>0</v>
      </c>
      <c r="DE18" s="55"/>
      <c r="DF18" s="55">
        <v>0</v>
      </c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35">
        <v>0</v>
      </c>
      <c r="DR18" s="50"/>
      <c r="DS18" s="50"/>
      <c r="DT18" s="50"/>
      <c r="DU18" s="50"/>
      <c r="DV18" s="50"/>
      <c r="DW18" s="50"/>
      <c r="DX18" s="50"/>
      <c r="DY18" s="50"/>
      <c r="DZ18" s="50"/>
      <c r="EA18" s="51"/>
      <c r="EB18" s="55">
        <v>0</v>
      </c>
      <c r="EC18" s="55"/>
      <c r="ED18" s="55"/>
      <c r="EE18" s="55"/>
      <c r="EF18" s="55"/>
      <c r="EG18" s="55"/>
      <c r="EH18" s="55"/>
      <c r="EI18" s="55"/>
      <c r="EJ18" s="55"/>
      <c r="EK18" s="55"/>
      <c r="EL18" s="35"/>
      <c r="EM18" s="55">
        <f t="shared" si="0"/>
        <v>23908</v>
      </c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35">
        <v>0</v>
      </c>
      <c r="EY18" s="50">
        <f aca="true" t="shared" si="2" ref="EY18:FC24">PRODUCT(EH18+EJ18+EL18+EP18,0.5)</f>
        <v>0</v>
      </c>
      <c r="EZ18" s="50">
        <f t="shared" si="2"/>
        <v>11954</v>
      </c>
      <c r="FA18" s="50">
        <f t="shared" si="2"/>
        <v>0</v>
      </c>
      <c r="FB18" s="50">
        <f t="shared" si="2"/>
        <v>11954</v>
      </c>
      <c r="FC18" s="51">
        <f t="shared" si="2"/>
        <v>0</v>
      </c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16"/>
      <c r="FZ18" s="55">
        <f t="shared" si="1"/>
        <v>23908</v>
      </c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44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6"/>
    </row>
    <row r="19" spans="1:226" ht="14.2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105" t="s">
        <v>30</v>
      </c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55">
        <v>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>
        <v>6354</v>
      </c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>
        <v>1779</v>
      </c>
      <c r="CN19" s="55"/>
      <c r="CO19" s="55"/>
      <c r="CP19" s="55"/>
      <c r="CQ19" s="55"/>
      <c r="CR19" s="16">
        <v>3177</v>
      </c>
      <c r="CS19" s="55">
        <v>5719</v>
      </c>
      <c r="CT19" s="55"/>
      <c r="CU19" s="55"/>
      <c r="CV19" s="55"/>
      <c r="CW19" s="55"/>
      <c r="CX19" s="16">
        <v>953</v>
      </c>
      <c r="CY19" s="55">
        <v>0</v>
      </c>
      <c r="CZ19" s="55"/>
      <c r="DA19" s="55"/>
      <c r="DB19" s="55"/>
      <c r="DC19" s="55"/>
      <c r="DD19" s="55">
        <v>0</v>
      </c>
      <c r="DE19" s="55"/>
      <c r="DF19" s="55">
        <v>0</v>
      </c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35">
        <v>0</v>
      </c>
      <c r="DR19" s="50"/>
      <c r="DS19" s="50"/>
      <c r="DT19" s="50"/>
      <c r="DU19" s="50"/>
      <c r="DV19" s="50"/>
      <c r="DW19" s="50"/>
      <c r="DX19" s="50"/>
      <c r="DY19" s="50"/>
      <c r="DZ19" s="50"/>
      <c r="EA19" s="51"/>
      <c r="EB19" s="35">
        <v>0</v>
      </c>
      <c r="EC19" s="36"/>
      <c r="ED19" s="36"/>
      <c r="EE19" s="36"/>
      <c r="EF19" s="36"/>
      <c r="EG19" s="36"/>
      <c r="EH19" s="36"/>
      <c r="EI19" s="36"/>
      <c r="EJ19" s="36"/>
      <c r="EK19" s="36"/>
      <c r="EL19" s="37"/>
      <c r="EM19" s="55">
        <f t="shared" si="0"/>
        <v>17982</v>
      </c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145">
        <v>0</v>
      </c>
      <c r="EY19" s="146">
        <f t="shared" si="2"/>
        <v>0</v>
      </c>
      <c r="EZ19" s="146">
        <f t="shared" si="2"/>
        <v>8991</v>
      </c>
      <c r="FA19" s="146">
        <f t="shared" si="2"/>
        <v>0</v>
      </c>
      <c r="FB19" s="146">
        <f t="shared" si="2"/>
        <v>8991</v>
      </c>
      <c r="FC19" s="147">
        <f t="shared" si="2"/>
        <v>0</v>
      </c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2"/>
      <c r="FZ19" s="55">
        <f t="shared" si="1"/>
        <v>17982</v>
      </c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44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6"/>
    </row>
    <row r="20" spans="1:226" ht="54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99"/>
      <c r="V20" s="100"/>
      <c r="W20" s="100"/>
      <c r="X20" s="100"/>
      <c r="Y20" s="100"/>
      <c r="Z20" s="100"/>
      <c r="AA20" s="100"/>
      <c r="AB20" s="100"/>
      <c r="AC20" s="100"/>
      <c r="AD20" s="101"/>
      <c r="AE20" s="105" t="s">
        <v>46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55">
        <v>1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>
        <v>6015</v>
      </c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1744</v>
      </c>
      <c r="CN20" s="55"/>
      <c r="CO20" s="55"/>
      <c r="CP20" s="55"/>
      <c r="CQ20" s="55"/>
      <c r="CR20" s="16">
        <v>2406</v>
      </c>
      <c r="CS20" s="55">
        <v>5414</v>
      </c>
      <c r="CT20" s="55"/>
      <c r="CU20" s="55"/>
      <c r="CV20" s="55"/>
      <c r="CW20" s="55"/>
      <c r="CX20" s="16">
        <v>1805</v>
      </c>
      <c r="CY20" s="55">
        <v>0</v>
      </c>
      <c r="CZ20" s="55"/>
      <c r="DA20" s="55"/>
      <c r="DB20" s="55"/>
      <c r="DC20" s="55"/>
      <c r="DD20" s="55">
        <v>0</v>
      </c>
      <c r="DE20" s="55"/>
      <c r="DF20" s="55">
        <v>0</v>
      </c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35">
        <v>0</v>
      </c>
      <c r="DR20" s="50"/>
      <c r="DS20" s="50"/>
      <c r="DT20" s="50"/>
      <c r="DU20" s="50"/>
      <c r="DV20" s="50"/>
      <c r="DW20" s="50"/>
      <c r="DX20" s="50"/>
      <c r="DY20" s="50"/>
      <c r="DZ20" s="50"/>
      <c r="EA20" s="51"/>
      <c r="EB20" s="55">
        <v>0</v>
      </c>
      <c r="EC20" s="55"/>
      <c r="ED20" s="55"/>
      <c r="EE20" s="55"/>
      <c r="EF20" s="55"/>
      <c r="EG20" s="55"/>
      <c r="EH20" s="55"/>
      <c r="EI20" s="55"/>
      <c r="EJ20" s="55"/>
      <c r="EK20" s="55"/>
      <c r="EL20" s="35"/>
      <c r="EM20" s="55">
        <f t="shared" si="0"/>
        <v>17384</v>
      </c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145">
        <v>0</v>
      </c>
      <c r="EY20" s="146">
        <f t="shared" si="2"/>
        <v>0</v>
      </c>
      <c r="EZ20" s="146">
        <f t="shared" si="2"/>
        <v>8692</v>
      </c>
      <c r="FA20" s="146">
        <f t="shared" si="2"/>
        <v>0</v>
      </c>
      <c r="FB20" s="146">
        <f t="shared" si="2"/>
        <v>8692</v>
      </c>
      <c r="FC20" s="147">
        <f t="shared" si="2"/>
        <v>0</v>
      </c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16"/>
      <c r="FZ20" s="55">
        <f t="shared" si="1"/>
        <v>17384</v>
      </c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44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6"/>
    </row>
    <row r="21" spans="1:226" ht="63.7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99"/>
      <c r="V21" s="100"/>
      <c r="W21" s="100"/>
      <c r="X21" s="100"/>
      <c r="Y21" s="100"/>
      <c r="Z21" s="100"/>
      <c r="AA21" s="100"/>
      <c r="AB21" s="100"/>
      <c r="AC21" s="100"/>
      <c r="AD21" s="101"/>
      <c r="AE21" s="105" t="s">
        <v>67</v>
      </c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55">
        <v>1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>
        <v>6015</v>
      </c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>
        <v>1744</v>
      </c>
      <c r="CN21" s="55"/>
      <c r="CO21" s="55"/>
      <c r="CP21" s="55"/>
      <c r="CQ21" s="55"/>
      <c r="CR21" s="16">
        <v>2406</v>
      </c>
      <c r="CS21" s="55">
        <v>5414</v>
      </c>
      <c r="CT21" s="55"/>
      <c r="CU21" s="55"/>
      <c r="CV21" s="55"/>
      <c r="CW21" s="55"/>
      <c r="CX21" s="16">
        <v>601</v>
      </c>
      <c r="CY21" s="55">
        <v>0</v>
      </c>
      <c r="CZ21" s="55"/>
      <c r="DA21" s="55"/>
      <c r="DB21" s="55"/>
      <c r="DC21" s="55"/>
      <c r="DD21" s="55">
        <v>0</v>
      </c>
      <c r="DE21" s="55"/>
      <c r="DF21" s="55">
        <v>0</v>
      </c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35">
        <v>0</v>
      </c>
      <c r="DR21" s="50"/>
      <c r="DS21" s="50"/>
      <c r="DT21" s="50"/>
      <c r="DU21" s="50"/>
      <c r="DV21" s="50"/>
      <c r="DW21" s="50"/>
      <c r="DX21" s="50"/>
      <c r="DY21" s="50"/>
      <c r="DZ21" s="50"/>
      <c r="EA21" s="51"/>
      <c r="EB21" s="55">
        <v>0</v>
      </c>
      <c r="EC21" s="55"/>
      <c r="ED21" s="55"/>
      <c r="EE21" s="55"/>
      <c r="EF21" s="55"/>
      <c r="EG21" s="55"/>
      <c r="EH21" s="55"/>
      <c r="EI21" s="55"/>
      <c r="EJ21" s="55"/>
      <c r="EK21" s="55"/>
      <c r="EL21" s="35"/>
      <c r="EM21" s="55">
        <f t="shared" si="0"/>
        <v>16180</v>
      </c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35">
        <v>0</v>
      </c>
      <c r="EY21" s="50">
        <f t="shared" si="2"/>
        <v>0</v>
      </c>
      <c r="EZ21" s="50">
        <f t="shared" si="2"/>
        <v>8090</v>
      </c>
      <c r="FA21" s="50">
        <f t="shared" si="2"/>
        <v>0</v>
      </c>
      <c r="FB21" s="50">
        <f t="shared" si="2"/>
        <v>8090</v>
      </c>
      <c r="FC21" s="51">
        <f t="shared" si="2"/>
        <v>0</v>
      </c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16"/>
      <c r="FZ21" s="55">
        <f t="shared" si="1"/>
        <v>16180</v>
      </c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44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6"/>
    </row>
    <row r="22" spans="1:226" ht="107.2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99"/>
      <c r="V22" s="100"/>
      <c r="W22" s="100"/>
      <c r="X22" s="100"/>
      <c r="Y22" s="100"/>
      <c r="Z22" s="100"/>
      <c r="AA22" s="100"/>
      <c r="AB22" s="100"/>
      <c r="AC22" s="100"/>
      <c r="AD22" s="101"/>
      <c r="AE22" s="105" t="s">
        <v>64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55">
        <v>1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>
        <v>4365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>
        <v>1266</v>
      </c>
      <c r="CN22" s="55"/>
      <c r="CO22" s="55"/>
      <c r="CP22" s="55"/>
      <c r="CQ22" s="55"/>
      <c r="CR22" s="16">
        <v>1746</v>
      </c>
      <c r="CS22" s="55">
        <v>2619</v>
      </c>
      <c r="CT22" s="55"/>
      <c r="CU22" s="55"/>
      <c r="CV22" s="55"/>
      <c r="CW22" s="55"/>
      <c r="CX22" s="16">
        <v>437</v>
      </c>
      <c r="CY22" s="55">
        <v>0</v>
      </c>
      <c r="CZ22" s="55"/>
      <c r="DA22" s="55"/>
      <c r="DB22" s="55"/>
      <c r="DC22" s="55"/>
      <c r="DD22" s="55">
        <v>0</v>
      </c>
      <c r="DE22" s="55"/>
      <c r="DF22" s="55">
        <v>0</v>
      </c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35">
        <v>0</v>
      </c>
      <c r="DR22" s="50"/>
      <c r="DS22" s="50"/>
      <c r="DT22" s="50"/>
      <c r="DU22" s="50"/>
      <c r="DV22" s="50"/>
      <c r="DW22" s="50"/>
      <c r="DX22" s="50"/>
      <c r="DY22" s="50"/>
      <c r="DZ22" s="50"/>
      <c r="EA22" s="51"/>
      <c r="EB22" s="55">
        <v>0</v>
      </c>
      <c r="EC22" s="55"/>
      <c r="ED22" s="55"/>
      <c r="EE22" s="55"/>
      <c r="EF22" s="55"/>
      <c r="EG22" s="55"/>
      <c r="EH22" s="55"/>
      <c r="EI22" s="55"/>
      <c r="EJ22" s="55"/>
      <c r="EK22" s="55"/>
      <c r="EL22" s="35"/>
      <c r="EM22" s="55">
        <f t="shared" si="0"/>
        <v>10433</v>
      </c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35">
        <v>0</v>
      </c>
      <c r="EY22" s="50">
        <f t="shared" si="2"/>
        <v>0</v>
      </c>
      <c r="EZ22" s="50">
        <f t="shared" si="2"/>
        <v>5216.5</v>
      </c>
      <c r="FA22" s="50">
        <f t="shared" si="2"/>
        <v>0</v>
      </c>
      <c r="FB22" s="50">
        <f t="shared" si="2"/>
        <v>5216.5</v>
      </c>
      <c r="FC22" s="51">
        <f t="shared" si="2"/>
        <v>0</v>
      </c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16"/>
      <c r="FZ22" s="55">
        <f t="shared" si="1"/>
        <v>10433</v>
      </c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44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6"/>
    </row>
    <row r="23" spans="1:226" ht="56.25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99"/>
      <c r="V23" s="100"/>
      <c r="W23" s="100"/>
      <c r="X23" s="100"/>
      <c r="Y23" s="100"/>
      <c r="Z23" s="100"/>
      <c r="AA23" s="100"/>
      <c r="AB23" s="100"/>
      <c r="AC23" s="100"/>
      <c r="AD23" s="101"/>
      <c r="AE23" s="105" t="s">
        <v>60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55">
        <v>1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>
        <v>4996</v>
      </c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>
        <v>1499</v>
      </c>
      <c r="CN23" s="55"/>
      <c r="CO23" s="55"/>
      <c r="CP23" s="55"/>
      <c r="CQ23" s="55"/>
      <c r="CR23" s="16">
        <v>1998</v>
      </c>
      <c r="CS23" s="55">
        <v>2998</v>
      </c>
      <c r="CT23" s="55"/>
      <c r="CU23" s="55"/>
      <c r="CV23" s="55"/>
      <c r="CW23" s="55"/>
      <c r="CX23" s="16">
        <v>749</v>
      </c>
      <c r="CY23" s="55">
        <v>0</v>
      </c>
      <c r="CZ23" s="55"/>
      <c r="DA23" s="55"/>
      <c r="DB23" s="55"/>
      <c r="DC23" s="55"/>
      <c r="DD23" s="55">
        <v>0</v>
      </c>
      <c r="DE23" s="55"/>
      <c r="DF23" s="55">
        <v>0</v>
      </c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35">
        <v>0</v>
      </c>
      <c r="DR23" s="50"/>
      <c r="DS23" s="50"/>
      <c r="DT23" s="50"/>
      <c r="DU23" s="50"/>
      <c r="DV23" s="50"/>
      <c r="DW23" s="50"/>
      <c r="DX23" s="50"/>
      <c r="DY23" s="50"/>
      <c r="DZ23" s="50"/>
      <c r="EA23" s="51"/>
      <c r="EB23" s="55">
        <v>0</v>
      </c>
      <c r="EC23" s="55"/>
      <c r="ED23" s="55"/>
      <c r="EE23" s="55"/>
      <c r="EF23" s="55"/>
      <c r="EG23" s="55"/>
      <c r="EH23" s="55"/>
      <c r="EI23" s="55"/>
      <c r="EJ23" s="55"/>
      <c r="EK23" s="55"/>
      <c r="EL23" s="35"/>
      <c r="EM23" s="55">
        <f t="shared" si="0"/>
        <v>12240</v>
      </c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35">
        <v>0</v>
      </c>
      <c r="EY23" s="50">
        <f t="shared" si="2"/>
        <v>0</v>
      </c>
      <c r="EZ23" s="50">
        <f t="shared" si="2"/>
        <v>6120</v>
      </c>
      <c r="FA23" s="50">
        <f t="shared" si="2"/>
        <v>0</v>
      </c>
      <c r="FB23" s="50">
        <f t="shared" si="2"/>
        <v>6120</v>
      </c>
      <c r="FC23" s="51">
        <f t="shared" si="2"/>
        <v>0</v>
      </c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16"/>
      <c r="FZ23" s="55">
        <f t="shared" si="1"/>
        <v>12240</v>
      </c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44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6"/>
    </row>
    <row r="24" spans="1:226" ht="54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99"/>
      <c r="V24" s="100"/>
      <c r="W24" s="100"/>
      <c r="X24" s="100"/>
      <c r="Y24" s="100"/>
      <c r="Z24" s="100"/>
      <c r="AA24" s="100"/>
      <c r="AB24" s="100"/>
      <c r="AC24" s="100"/>
      <c r="AD24" s="101"/>
      <c r="AE24" s="105" t="s">
        <v>48</v>
      </c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55">
        <v>1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>
        <v>4026</v>
      </c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>
        <v>1208</v>
      </c>
      <c r="CN24" s="55"/>
      <c r="CO24" s="55"/>
      <c r="CP24" s="55"/>
      <c r="CQ24" s="55"/>
      <c r="CR24" s="16">
        <v>1610</v>
      </c>
      <c r="CS24" s="55">
        <v>2416</v>
      </c>
      <c r="CT24" s="55"/>
      <c r="CU24" s="55"/>
      <c r="CV24" s="55"/>
      <c r="CW24" s="55"/>
      <c r="CX24" s="16">
        <v>402</v>
      </c>
      <c r="CY24" s="55">
        <v>0</v>
      </c>
      <c r="CZ24" s="55"/>
      <c r="DA24" s="55"/>
      <c r="DB24" s="55"/>
      <c r="DC24" s="55"/>
      <c r="DD24" s="55">
        <v>0</v>
      </c>
      <c r="DE24" s="55"/>
      <c r="DF24" s="55">
        <v>0</v>
      </c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35">
        <v>0</v>
      </c>
      <c r="DR24" s="50"/>
      <c r="DS24" s="50"/>
      <c r="DT24" s="50"/>
      <c r="DU24" s="50"/>
      <c r="DV24" s="50"/>
      <c r="DW24" s="50"/>
      <c r="DX24" s="50"/>
      <c r="DY24" s="50"/>
      <c r="DZ24" s="50"/>
      <c r="EA24" s="51"/>
      <c r="EB24" s="55">
        <v>604</v>
      </c>
      <c r="EC24" s="55"/>
      <c r="ED24" s="55"/>
      <c r="EE24" s="55"/>
      <c r="EF24" s="55"/>
      <c r="EG24" s="55"/>
      <c r="EH24" s="55"/>
      <c r="EI24" s="55"/>
      <c r="EJ24" s="55"/>
      <c r="EK24" s="55"/>
      <c r="EL24" s="35"/>
      <c r="EM24" s="55">
        <f t="shared" si="0"/>
        <v>10266</v>
      </c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35">
        <v>0</v>
      </c>
      <c r="EY24" s="50">
        <f t="shared" si="2"/>
        <v>0</v>
      </c>
      <c r="EZ24" s="50">
        <f t="shared" si="2"/>
        <v>5133</v>
      </c>
      <c r="FA24" s="50">
        <f t="shared" si="2"/>
        <v>0</v>
      </c>
      <c r="FB24" s="50">
        <f t="shared" si="2"/>
        <v>5133</v>
      </c>
      <c r="FC24" s="51">
        <f t="shared" si="2"/>
        <v>0</v>
      </c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16"/>
      <c r="FZ24" s="55">
        <f t="shared" si="1"/>
        <v>10266</v>
      </c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44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6"/>
    </row>
    <row r="25" spans="1:226" s="11" customFormat="1" ht="32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02"/>
      <c r="V25" s="103"/>
      <c r="W25" s="103"/>
      <c r="X25" s="103"/>
      <c r="Y25" s="103"/>
      <c r="Z25" s="103"/>
      <c r="AA25" s="103"/>
      <c r="AB25" s="103"/>
      <c r="AC25" s="103"/>
      <c r="AD25" s="104"/>
      <c r="AE25" s="155" t="s">
        <v>31</v>
      </c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92">
        <f>SUM(BI17:BI24)</f>
        <v>8</v>
      </c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>
        <f>SUM(BX17:BX24)</f>
        <v>50008</v>
      </c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>
        <f>SUM(CM17:CM24)</f>
        <v>43180</v>
      </c>
      <c r="CN25" s="92"/>
      <c r="CO25" s="92"/>
      <c r="CP25" s="92"/>
      <c r="CQ25" s="92"/>
      <c r="CR25" s="17">
        <f>SUM(CR17:CR24)</f>
        <v>17102</v>
      </c>
      <c r="CS25" s="92">
        <f>SUM(CS17:CS24)</f>
        <v>33602</v>
      </c>
      <c r="CT25" s="92"/>
      <c r="CU25" s="92"/>
      <c r="CV25" s="92"/>
      <c r="CW25" s="92"/>
      <c r="CX25" s="17">
        <f>SUM(CX17:CX24)</f>
        <v>6451</v>
      </c>
      <c r="CY25" s="92">
        <f>SUM(CY17:CY24)</f>
        <v>0</v>
      </c>
      <c r="CZ25" s="92"/>
      <c r="DA25" s="92"/>
      <c r="DB25" s="92"/>
      <c r="DC25" s="92"/>
      <c r="DD25" s="92">
        <v>0</v>
      </c>
      <c r="DE25" s="92"/>
      <c r="DF25" s="92">
        <v>0</v>
      </c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47">
        <v>0</v>
      </c>
      <c r="DR25" s="48"/>
      <c r="DS25" s="48"/>
      <c r="DT25" s="48"/>
      <c r="DU25" s="48"/>
      <c r="DV25" s="48"/>
      <c r="DW25" s="48"/>
      <c r="DX25" s="48"/>
      <c r="DY25" s="48"/>
      <c r="DZ25" s="48"/>
      <c r="EA25" s="49"/>
      <c r="EB25" s="92">
        <f>SUM(EB17:EB24)</f>
        <v>2212</v>
      </c>
      <c r="EC25" s="92"/>
      <c r="ED25" s="92"/>
      <c r="EE25" s="92"/>
      <c r="EF25" s="92"/>
      <c r="EG25" s="92"/>
      <c r="EH25" s="92"/>
      <c r="EI25" s="92"/>
      <c r="EJ25" s="92"/>
      <c r="EK25" s="92"/>
      <c r="EL25" s="47"/>
      <c r="EM25" s="92">
        <f>SUM(EM17:EM24)</f>
        <v>152555</v>
      </c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151">
        <v>0</v>
      </c>
      <c r="EY25" s="152"/>
      <c r="EZ25" s="152"/>
      <c r="FA25" s="152"/>
      <c r="FB25" s="152"/>
      <c r="FC25" s="15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17"/>
      <c r="FZ25" s="154">
        <f>SUM(FZ17:FZ24)</f>
        <v>152555</v>
      </c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52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4"/>
    </row>
    <row r="26" spans="1:226" ht="25.5" customHeight="1">
      <c r="A26" s="93" t="s">
        <v>51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9"/>
      <c r="V26" s="100"/>
      <c r="W26" s="100"/>
      <c r="X26" s="100"/>
      <c r="Y26" s="100"/>
      <c r="Z26" s="100"/>
      <c r="AA26" s="100"/>
      <c r="AB26" s="100"/>
      <c r="AC26" s="100"/>
      <c r="AD26" s="101"/>
      <c r="AE26" s="105" t="s">
        <v>49</v>
      </c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55">
        <v>1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>
        <v>4733</v>
      </c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>
        <v>0</v>
      </c>
      <c r="CN26" s="55"/>
      <c r="CO26" s="55"/>
      <c r="CP26" s="55"/>
      <c r="CQ26" s="55"/>
      <c r="CR26" s="16"/>
      <c r="CS26" s="55">
        <v>0</v>
      </c>
      <c r="CT26" s="55"/>
      <c r="CU26" s="55"/>
      <c r="CV26" s="55"/>
      <c r="CW26" s="55"/>
      <c r="CX26" s="16">
        <v>473</v>
      </c>
      <c r="CY26" s="55">
        <v>1183</v>
      </c>
      <c r="CZ26" s="55"/>
      <c r="DA26" s="55"/>
      <c r="DB26" s="55"/>
      <c r="DC26" s="55"/>
      <c r="DD26" s="55">
        <v>2367</v>
      </c>
      <c r="DE26" s="55"/>
      <c r="DF26" s="55">
        <v>0</v>
      </c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35">
        <v>0</v>
      </c>
      <c r="DR26" s="50"/>
      <c r="DS26" s="50"/>
      <c r="DT26" s="50"/>
      <c r="DU26" s="50"/>
      <c r="DV26" s="50"/>
      <c r="DW26" s="50"/>
      <c r="DX26" s="50"/>
      <c r="DY26" s="50"/>
      <c r="DZ26" s="50"/>
      <c r="EA26" s="51"/>
      <c r="EB26" s="55">
        <v>0</v>
      </c>
      <c r="EC26" s="55"/>
      <c r="ED26" s="55"/>
      <c r="EE26" s="55"/>
      <c r="EF26" s="55"/>
      <c r="EG26" s="55"/>
      <c r="EH26" s="55"/>
      <c r="EI26" s="55"/>
      <c r="EJ26" s="55"/>
      <c r="EK26" s="55"/>
      <c r="EL26" s="35"/>
      <c r="EM26" s="55">
        <f>SUM(BX26:EB26)</f>
        <v>8756</v>
      </c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35">
        <v>786</v>
      </c>
      <c r="EY26" s="50"/>
      <c r="EZ26" s="50"/>
      <c r="FA26" s="50"/>
      <c r="FB26" s="50"/>
      <c r="FC26" s="51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16"/>
      <c r="FZ26" s="55">
        <f>SUM(EM26,EX26)</f>
        <v>9542</v>
      </c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44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6"/>
    </row>
    <row r="27" spans="1:226" ht="66.75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8"/>
      <c r="U27" s="102"/>
      <c r="V27" s="103"/>
      <c r="W27" s="103"/>
      <c r="X27" s="103"/>
      <c r="Y27" s="103"/>
      <c r="Z27" s="103"/>
      <c r="AA27" s="103"/>
      <c r="AB27" s="103"/>
      <c r="AC27" s="103"/>
      <c r="AD27" s="104"/>
      <c r="AE27" s="105" t="s">
        <v>50</v>
      </c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55">
        <v>1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>
        <v>4733</v>
      </c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>
        <v>0</v>
      </c>
      <c r="CN27" s="55"/>
      <c r="CO27" s="55"/>
      <c r="CP27" s="55"/>
      <c r="CQ27" s="55"/>
      <c r="CR27" s="16"/>
      <c r="CS27" s="55">
        <v>0</v>
      </c>
      <c r="CT27" s="55"/>
      <c r="CU27" s="55"/>
      <c r="CV27" s="55"/>
      <c r="CW27" s="55"/>
      <c r="CX27" s="16">
        <v>473</v>
      </c>
      <c r="CY27" s="55">
        <v>1183</v>
      </c>
      <c r="CZ27" s="55"/>
      <c r="DA27" s="55"/>
      <c r="DB27" s="55"/>
      <c r="DC27" s="55"/>
      <c r="DD27" s="55">
        <v>2367</v>
      </c>
      <c r="DE27" s="55"/>
      <c r="DF27" s="55">
        <v>0</v>
      </c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35">
        <v>0</v>
      </c>
      <c r="DR27" s="50"/>
      <c r="DS27" s="50"/>
      <c r="DT27" s="50"/>
      <c r="DU27" s="50"/>
      <c r="DV27" s="50"/>
      <c r="DW27" s="50"/>
      <c r="DX27" s="50"/>
      <c r="DY27" s="50"/>
      <c r="DZ27" s="50"/>
      <c r="EA27" s="51"/>
      <c r="EB27" s="55">
        <v>0</v>
      </c>
      <c r="EC27" s="55"/>
      <c r="ED27" s="55"/>
      <c r="EE27" s="55"/>
      <c r="EF27" s="55"/>
      <c r="EG27" s="55"/>
      <c r="EH27" s="55"/>
      <c r="EI27" s="55"/>
      <c r="EJ27" s="55"/>
      <c r="EK27" s="55"/>
      <c r="EL27" s="35"/>
      <c r="EM27" s="55">
        <f>SUM(BX27:EB27)</f>
        <v>8756</v>
      </c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35">
        <v>786</v>
      </c>
      <c r="EY27" s="50"/>
      <c r="EZ27" s="50"/>
      <c r="FA27" s="50"/>
      <c r="FB27" s="50"/>
      <c r="FC27" s="51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16"/>
      <c r="FZ27" s="55">
        <f>SUM(EM27,EX27)</f>
        <v>9542</v>
      </c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44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6"/>
    </row>
    <row r="28" spans="1:226" s="7" customFormat="1" ht="33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09" t="s">
        <v>32</v>
      </c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11">
        <v>2</v>
      </c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>
        <f>SUM(BX26:BX27)</f>
        <v>9466</v>
      </c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>
        <f>SUM(CM26:CM27)</f>
        <v>0</v>
      </c>
      <c r="CN28" s="111"/>
      <c r="CO28" s="111"/>
      <c r="CP28" s="111"/>
      <c r="CQ28" s="111"/>
      <c r="CR28" s="15"/>
      <c r="CS28" s="111">
        <f>SUM(CS26:CS27)</f>
        <v>0</v>
      </c>
      <c r="CT28" s="111"/>
      <c r="CU28" s="111"/>
      <c r="CV28" s="111"/>
      <c r="CW28" s="111"/>
      <c r="CX28" s="15">
        <f>SUM(CX26:CX27)</f>
        <v>946</v>
      </c>
      <c r="CY28" s="111">
        <f>SUM(CY26:CY27)</f>
        <v>2366</v>
      </c>
      <c r="CZ28" s="111"/>
      <c r="DA28" s="111"/>
      <c r="DB28" s="111"/>
      <c r="DC28" s="111"/>
      <c r="DD28" s="111">
        <f>SUM(DD26:DD27)</f>
        <v>4734</v>
      </c>
      <c r="DE28" s="111"/>
      <c r="DF28" s="111">
        <f>SUM(DF26:DF27)</f>
        <v>0</v>
      </c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62">
        <v>0</v>
      </c>
      <c r="DR28" s="63"/>
      <c r="DS28" s="63"/>
      <c r="DT28" s="63"/>
      <c r="DU28" s="63"/>
      <c r="DV28" s="63"/>
      <c r="DW28" s="63"/>
      <c r="DX28" s="63"/>
      <c r="DY28" s="63"/>
      <c r="DZ28" s="63"/>
      <c r="EA28" s="64"/>
      <c r="EB28" s="111">
        <f>SUM(EB26:EB27)</f>
        <v>0</v>
      </c>
      <c r="EC28" s="111"/>
      <c r="ED28" s="111"/>
      <c r="EE28" s="111"/>
      <c r="EF28" s="111"/>
      <c r="EG28" s="111"/>
      <c r="EH28" s="111"/>
      <c r="EI28" s="111"/>
      <c r="EJ28" s="111"/>
      <c r="EK28" s="111"/>
      <c r="EL28" s="62"/>
      <c r="EM28" s="111">
        <f>SUM(EM26:EM27)</f>
        <v>17512</v>
      </c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62">
        <f>SUM(EX26:EX27)</f>
        <v>1572</v>
      </c>
      <c r="EY28" s="63"/>
      <c r="EZ28" s="63"/>
      <c r="FA28" s="63"/>
      <c r="FB28" s="63"/>
      <c r="FC28" s="6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15"/>
      <c r="FZ28" s="144">
        <f>SUM(FZ26:FZ27)</f>
        <v>19084</v>
      </c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48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50"/>
    </row>
    <row r="29" spans="1:226" ht="15.75" customHeight="1">
      <c r="A29" s="93" t="s">
        <v>35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123"/>
      <c r="V29" s="124"/>
      <c r="W29" s="124"/>
      <c r="X29" s="124"/>
      <c r="Y29" s="124"/>
      <c r="Z29" s="124"/>
      <c r="AA29" s="124"/>
      <c r="AB29" s="124"/>
      <c r="AC29" s="124"/>
      <c r="AD29" s="125"/>
      <c r="AE29" s="105" t="s">
        <v>53</v>
      </c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55">
        <v>1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>
        <v>4203</v>
      </c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>
        <v>0</v>
      </c>
      <c r="CN29" s="55"/>
      <c r="CO29" s="55"/>
      <c r="CP29" s="55"/>
      <c r="CQ29" s="55"/>
      <c r="CR29" s="16"/>
      <c r="CS29" s="55">
        <v>0</v>
      </c>
      <c r="CT29" s="55"/>
      <c r="CU29" s="55"/>
      <c r="CV29" s="55"/>
      <c r="CW29" s="55"/>
      <c r="CX29" s="16">
        <v>0</v>
      </c>
      <c r="CY29" s="55">
        <v>2101</v>
      </c>
      <c r="CZ29" s="55"/>
      <c r="DA29" s="55"/>
      <c r="DB29" s="55"/>
      <c r="DC29" s="55"/>
      <c r="DD29" s="55">
        <v>2101</v>
      </c>
      <c r="DE29" s="55"/>
      <c r="DF29" s="55">
        <v>4203</v>
      </c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35">
        <v>420</v>
      </c>
      <c r="DR29" s="50"/>
      <c r="DS29" s="50"/>
      <c r="DT29" s="50"/>
      <c r="DU29" s="50"/>
      <c r="DV29" s="50"/>
      <c r="DW29" s="50"/>
      <c r="DX29" s="50"/>
      <c r="DY29" s="50"/>
      <c r="DZ29" s="50"/>
      <c r="EA29" s="51"/>
      <c r="EB29" s="55">
        <v>0</v>
      </c>
      <c r="EC29" s="55"/>
      <c r="ED29" s="55"/>
      <c r="EE29" s="55"/>
      <c r="EF29" s="55"/>
      <c r="EG29" s="55"/>
      <c r="EH29" s="55"/>
      <c r="EI29" s="55"/>
      <c r="EJ29" s="55"/>
      <c r="EK29" s="55"/>
      <c r="EL29" s="35"/>
      <c r="EM29" s="55">
        <f>SUM(BX29:EB29)</f>
        <v>13028</v>
      </c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35">
        <v>0</v>
      </c>
      <c r="EY29" s="50"/>
      <c r="EZ29" s="50"/>
      <c r="FA29" s="50"/>
      <c r="FB29" s="50"/>
      <c r="FC29" s="51"/>
      <c r="FD29" s="22">
        <f>SUM(EX29)</f>
        <v>0</v>
      </c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16"/>
      <c r="FZ29" s="55">
        <f>SUM(EM29,EX29)</f>
        <v>13028</v>
      </c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44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6"/>
    </row>
    <row r="30" spans="1:226" ht="42.75" customHeight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  <c r="U30" s="99"/>
      <c r="V30" s="100"/>
      <c r="W30" s="100"/>
      <c r="X30" s="100"/>
      <c r="Y30" s="100"/>
      <c r="Z30" s="100"/>
      <c r="AA30" s="100"/>
      <c r="AB30" s="100"/>
      <c r="AC30" s="100"/>
      <c r="AD30" s="101"/>
      <c r="AE30" s="105" t="s">
        <v>54</v>
      </c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55">
        <v>0.25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>
        <v>885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>
        <v>0</v>
      </c>
      <c r="CN30" s="55"/>
      <c r="CO30" s="55"/>
      <c r="CP30" s="55"/>
      <c r="CQ30" s="55"/>
      <c r="CR30" s="16"/>
      <c r="CS30" s="55">
        <v>0</v>
      </c>
      <c r="CT30" s="55"/>
      <c r="CU30" s="55"/>
      <c r="CV30" s="55"/>
      <c r="CW30" s="55"/>
      <c r="CX30" s="16">
        <v>0</v>
      </c>
      <c r="CY30" s="55">
        <v>221</v>
      </c>
      <c r="CZ30" s="55"/>
      <c r="DA30" s="55"/>
      <c r="DB30" s="55"/>
      <c r="DC30" s="55"/>
      <c r="DD30" s="55">
        <v>443</v>
      </c>
      <c r="DE30" s="55"/>
      <c r="DF30" s="55">
        <v>0</v>
      </c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35">
        <v>0</v>
      </c>
      <c r="DR30" s="50"/>
      <c r="DS30" s="50"/>
      <c r="DT30" s="50"/>
      <c r="DU30" s="50"/>
      <c r="DV30" s="50"/>
      <c r="DW30" s="50"/>
      <c r="DX30" s="50"/>
      <c r="DY30" s="50"/>
      <c r="DZ30" s="50"/>
      <c r="EA30" s="51"/>
      <c r="EB30" s="55">
        <v>0</v>
      </c>
      <c r="EC30" s="55"/>
      <c r="ED30" s="55"/>
      <c r="EE30" s="55"/>
      <c r="EF30" s="55"/>
      <c r="EG30" s="55"/>
      <c r="EH30" s="55"/>
      <c r="EI30" s="55"/>
      <c r="EJ30" s="55"/>
      <c r="EK30" s="55"/>
      <c r="EL30" s="35"/>
      <c r="EM30" s="55">
        <f>SUM(BX30:EB30)</f>
        <v>1549</v>
      </c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35">
        <v>0</v>
      </c>
      <c r="EY30" s="50"/>
      <c r="EZ30" s="50"/>
      <c r="FA30" s="50"/>
      <c r="FB30" s="50"/>
      <c r="FC30" s="51"/>
      <c r="FD30" s="22">
        <f>SUM(EX30)</f>
        <v>0</v>
      </c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16"/>
      <c r="FZ30" s="55">
        <f>SUM(EM30,EX30)</f>
        <v>1549</v>
      </c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44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6"/>
    </row>
    <row r="31" spans="1:226" s="7" customFormat="1" ht="29.2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09" t="s">
        <v>33</v>
      </c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11">
        <v>1.25</v>
      </c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>
        <f>SUM(BX29:BX30)</f>
        <v>5088</v>
      </c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>
        <f>SUM(CM29:CM30)</f>
        <v>0</v>
      </c>
      <c r="CN31" s="111"/>
      <c r="CO31" s="111"/>
      <c r="CP31" s="111"/>
      <c r="CQ31" s="111"/>
      <c r="CR31" s="15"/>
      <c r="CS31" s="111">
        <f>SUM(CS29:CS30)</f>
        <v>0</v>
      </c>
      <c r="CT31" s="111"/>
      <c r="CU31" s="111"/>
      <c r="CV31" s="111"/>
      <c r="CW31" s="111"/>
      <c r="CX31" s="15">
        <f>SUM(CX29:CX30)</f>
        <v>0</v>
      </c>
      <c r="CY31" s="111">
        <f>SUM(CY29:CY30)</f>
        <v>2322</v>
      </c>
      <c r="CZ31" s="111"/>
      <c r="DA31" s="111"/>
      <c r="DB31" s="111"/>
      <c r="DC31" s="111"/>
      <c r="DD31" s="111">
        <f>SUM(DD29:DD30)</f>
        <v>2544</v>
      </c>
      <c r="DE31" s="111"/>
      <c r="DF31" s="111">
        <f>SUM(DF29:DF30)</f>
        <v>4203</v>
      </c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>
        <f>SUM(DQ29:DQ30)</f>
        <v>420</v>
      </c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>
        <f>SUM(EB29:EB30)</f>
        <v>0</v>
      </c>
      <c r="EC31" s="111"/>
      <c r="ED31" s="111"/>
      <c r="EE31" s="111"/>
      <c r="EF31" s="111"/>
      <c r="EG31" s="111"/>
      <c r="EH31" s="111"/>
      <c r="EI31" s="111"/>
      <c r="EJ31" s="111"/>
      <c r="EK31" s="111"/>
      <c r="EL31" s="62"/>
      <c r="EM31" s="111">
        <f>SUM(EM29:EM30)</f>
        <v>14577</v>
      </c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62">
        <f>SUM(EX29:EX30)</f>
        <v>0</v>
      </c>
      <c r="EY31" s="63"/>
      <c r="EZ31" s="63"/>
      <c r="FA31" s="63"/>
      <c r="FB31" s="63"/>
      <c r="FC31" s="63"/>
      <c r="FD31" s="6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15"/>
      <c r="FZ31" s="144">
        <f>SUM(FZ29:FZ30)</f>
        <v>14577</v>
      </c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48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50"/>
    </row>
    <row r="32" spans="52:226" s="7" customFormat="1" ht="19.5" customHeight="1">
      <c r="AZ32" s="88" t="s">
        <v>55</v>
      </c>
      <c r="BA32" s="89"/>
      <c r="BB32" s="89"/>
      <c r="BC32" s="89"/>
      <c r="BD32" s="89"/>
      <c r="BE32" s="89"/>
      <c r="BF32" s="89"/>
      <c r="BG32" s="89"/>
      <c r="BH32" s="90"/>
      <c r="BI32" s="111">
        <f>SUM(BI25,BI28,BI31)</f>
        <v>11.25</v>
      </c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>
        <f>SUM(BX25,BX28,BX31)</f>
        <v>64562</v>
      </c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>
        <f>SUM(CM25,CM28,CM31)</f>
        <v>43180</v>
      </c>
      <c r="CN32" s="111"/>
      <c r="CO32" s="111"/>
      <c r="CP32" s="111"/>
      <c r="CQ32" s="111"/>
      <c r="CR32" s="15">
        <v>14906</v>
      </c>
      <c r="CS32" s="111">
        <f>SUM(CS25,CS28,CS31)</f>
        <v>33602</v>
      </c>
      <c r="CT32" s="111"/>
      <c r="CU32" s="111"/>
      <c r="CV32" s="111"/>
      <c r="CW32" s="111"/>
      <c r="CX32" s="15">
        <f>SUM(CX25,CX28:CX31)</f>
        <v>7397</v>
      </c>
      <c r="CY32" s="111">
        <f>SUM(CY25,CY28,CY31)</f>
        <v>4688</v>
      </c>
      <c r="CZ32" s="111"/>
      <c r="DA32" s="111"/>
      <c r="DB32" s="111"/>
      <c r="DC32" s="111"/>
      <c r="DD32" s="111">
        <f>SUM(DD25,DD28,DD31)</f>
        <v>7278</v>
      </c>
      <c r="DE32" s="111"/>
      <c r="DF32" s="111">
        <f>SUM(DF25,DF28,DF31)</f>
        <v>4203</v>
      </c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>
        <f>SUM(DQ25,DQ28,DQ31)</f>
        <v>420</v>
      </c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>
        <f>SUM(EB25,AE28,EB31)</f>
        <v>2212</v>
      </c>
      <c r="EC32" s="111"/>
      <c r="ED32" s="111"/>
      <c r="EE32" s="111"/>
      <c r="EF32" s="111"/>
      <c r="EG32" s="111"/>
      <c r="EH32" s="111"/>
      <c r="EI32" s="111"/>
      <c r="EJ32" s="111"/>
      <c r="EK32" s="111"/>
      <c r="EL32" s="62"/>
      <c r="EM32" s="111">
        <f>SUM(EM25,EM28,EM31)</f>
        <v>184644</v>
      </c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62">
        <f>SUM(EX25,EX28,EX31)</f>
        <v>1572</v>
      </c>
      <c r="EY32" s="63"/>
      <c r="EZ32" s="63"/>
      <c r="FA32" s="63"/>
      <c r="FB32" s="63"/>
      <c r="FC32" s="6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15"/>
      <c r="FZ32" s="144">
        <f>SUM(FZ25,FZ28,FZ31)</f>
        <v>186216</v>
      </c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62"/>
      <c r="HB32" s="88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90"/>
    </row>
    <row r="33" ht="6.75" customHeight="1"/>
    <row r="34" spans="1:209" ht="43.5" customHeight="1">
      <c r="A34" s="156" t="s">
        <v>19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20"/>
      <c r="AO34" s="20"/>
      <c r="AP34" s="112" t="s">
        <v>41</v>
      </c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9"/>
      <c r="CR34" s="19"/>
      <c r="CS34" s="19"/>
      <c r="CT34" s="19"/>
      <c r="CU34" s="19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5"/>
      <c r="EI34" s="115" t="s">
        <v>38</v>
      </c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</row>
    <row r="35" spans="1:209" s="3" customFormat="1" ht="11.25">
      <c r="A35" s="8"/>
      <c r="AJ35" s="114" t="s">
        <v>39</v>
      </c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6"/>
      <c r="CB35" s="6"/>
      <c r="CC35" s="6"/>
      <c r="CD35" s="6"/>
      <c r="CE35" s="114" t="s">
        <v>20</v>
      </c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I35" s="113" t="s">
        <v>21</v>
      </c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</row>
    <row r="36" ht="12.75">
      <c r="A36" s="7"/>
    </row>
    <row r="37" spans="1:134" ht="17.25" customHeight="1">
      <c r="A37" s="34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116" t="s">
        <v>37</v>
      </c>
      <c r="CW37" s="116"/>
      <c r="CX37" s="116"/>
      <c r="CY37" s="116"/>
      <c r="CZ37" s="116"/>
      <c r="DA37" s="116"/>
      <c r="DB37" s="116"/>
      <c r="DC37" s="116"/>
      <c r="DD37" s="116"/>
      <c r="DE37" s="116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</row>
    <row r="38" spans="36:134" s="3" customFormat="1" ht="11.25">
      <c r="AJ38" s="113" t="s">
        <v>20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J38" s="114" t="s">
        <v>40</v>
      </c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</row>
  </sheetData>
  <sheetProtection/>
  <mergeCells count="298">
    <mergeCell ref="DD26:DE26"/>
    <mergeCell ref="EM26:EW26"/>
    <mergeCell ref="CM28:CQ28"/>
    <mergeCell ref="DD28:DE28"/>
    <mergeCell ref="DF23:DP23"/>
    <mergeCell ref="CM25:CQ25"/>
    <mergeCell ref="CS24:CW24"/>
    <mergeCell ref="DD23:DE23"/>
    <mergeCell ref="EI34:HA34"/>
    <mergeCell ref="AE25:BH25"/>
    <mergeCell ref="BI25:BW25"/>
    <mergeCell ref="U29:AD30"/>
    <mergeCell ref="CS22:CW22"/>
    <mergeCell ref="CY22:DC22"/>
    <mergeCell ref="AE31:BH31"/>
    <mergeCell ref="A34:AM34"/>
    <mergeCell ref="BI22:BW22"/>
    <mergeCell ref="U31:AD31"/>
    <mergeCell ref="A31:T31"/>
    <mergeCell ref="CV34:DE34"/>
    <mergeCell ref="AE22:BH22"/>
    <mergeCell ref="EX32:FC32"/>
    <mergeCell ref="EM28:EW28"/>
    <mergeCell ref="EM29:EW29"/>
    <mergeCell ref="BX28:CL28"/>
    <mergeCell ref="BX31:CL31"/>
    <mergeCell ref="DF31:DP31"/>
    <mergeCell ref="CY31:DC31"/>
    <mergeCell ref="EX31:FD31"/>
    <mergeCell ref="FZ30:HA30"/>
    <mergeCell ref="EB29:EL29"/>
    <mergeCell ref="EB27:EL27"/>
    <mergeCell ref="EB31:EL31"/>
    <mergeCell ref="EB30:EL30"/>
    <mergeCell ref="EM30:EW30"/>
    <mergeCell ref="EX26:FC26"/>
    <mergeCell ref="DD25:DE25"/>
    <mergeCell ref="CM22:CQ22"/>
    <mergeCell ref="DD22:DE22"/>
    <mergeCell ref="FZ29:HA29"/>
    <mergeCell ref="EB25:EL25"/>
    <mergeCell ref="EM25:EW25"/>
    <mergeCell ref="FZ25:HA25"/>
    <mergeCell ref="EX24:FC24"/>
    <mergeCell ref="EX23:FC23"/>
    <mergeCell ref="HB31:HR31"/>
    <mergeCell ref="HB32:HR32"/>
    <mergeCell ref="EX30:FC30"/>
    <mergeCell ref="EM32:EW32"/>
    <mergeCell ref="FZ28:HA28"/>
    <mergeCell ref="EX29:FC29"/>
    <mergeCell ref="HB30:HR30"/>
    <mergeCell ref="EX28:FC28"/>
    <mergeCell ref="HB29:HR29"/>
    <mergeCell ref="FZ32:HA32"/>
    <mergeCell ref="HB28:HR28"/>
    <mergeCell ref="EB28:EL28"/>
    <mergeCell ref="DF24:DP24"/>
    <mergeCell ref="EB22:EL22"/>
    <mergeCell ref="DQ24:EA24"/>
    <mergeCell ref="FZ26:HA26"/>
    <mergeCell ref="EX25:FC25"/>
    <mergeCell ref="EB23:EL23"/>
    <mergeCell ref="EM23:EW23"/>
    <mergeCell ref="EX27:FC27"/>
    <mergeCell ref="CS19:CW19"/>
    <mergeCell ref="CY19:DC19"/>
    <mergeCell ref="FZ22:HA22"/>
    <mergeCell ref="FZ20:HA20"/>
    <mergeCell ref="CS20:CW20"/>
    <mergeCell ref="CY20:DC20"/>
    <mergeCell ref="EX19:FC19"/>
    <mergeCell ref="EM22:EW22"/>
    <mergeCell ref="DF20:DP20"/>
    <mergeCell ref="EX20:FC20"/>
    <mergeCell ref="EX21:FC21"/>
    <mergeCell ref="EX22:FC22"/>
    <mergeCell ref="EM21:EW21"/>
    <mergeCell ref="BI18:BW18"/>
    <mergeCell ref="EB18:EL18"/>
    <mergeCell ref="CS18:CW18"/>
    <mergeCell ref="CM21:CQ21"/>
    <mergeCell ref="DF21:DP21"/>
    <mergeCell ref="DF19:DP19"/>
    <mergeCell ref="CM19:CQ19"/>
    <mergeCell ref="EX16:FY16"/>
    <mergeCell ref="EX17:FC17"/>
    <mergeCell ref="EM16:EW16"/>
    <mergeCell ref="EI35:HA35"/>
    <mergeCell ref="CE35:ED35"/>
    <mergeCell ref="EM31:EW31"/>
    <mergeCell ref="FZ31:HA31"/>
    <mergeCell ref="EM24:EW24"/>
    <mergeCell ref="FZ24:HA24"/>
    <mergeCell ref="FZ27:HA27"/>
    <mergeCell ref="BQ12:BT12"/>
    <mergeCell ref="BX14:CL15"/>
    <mergeCell ref="BX18:CL18"/>
    <mergeCell ref="CY15:DC15"/>
    <mergeCell ref="DD15:DE15"/>
    <mergeCell ref="CY18:DC18"/>
    <mergeCell ref="CM18:CQ18"/>
    <mergeCell ref="CM17:CQ17"/>
    <mergeCell ref="CM14:EG14"/>
    <mergeCell ref="BI17:BW17"/>
    <mergeCell ref="FZ16:HA16"/>
    <mergeCell ref="EB16:EL16"/>
    <mergeCell ref="FZ18:HA18"/>
    <mergeCell ref="EX18:FC18"/>
    <mergeCell ref="EM18:EW18"/>
    <mergeCell ref="A6:GO6"/>
    <mergeCell ref="BQ8:CH8"/>
    <mergeCell ref="BQ9:CH9"/>
    <mergeCell ref="A14:AD14"/>
    <mergeCell ref="AE14:BH15"/>
    <mergeCell ref="HB20:HR20"/>
    <mergeCell ref="EB20:EL20"/>
    <mergeCell ref="FZ19:HA19"/>
    <mergeCell ref="EM17:EW17"/>
    <mergeCell ref="FZ17:HA17"/>
    <mergeCell ref="A15:T15"/>
    <mergeCell ref="AE16:BH16"/>
    <mergeCell ref="U15:AD15"/>
    <mergeCell ref="BI16:BW16"/>
    <mergeCell ref="BX16:CL16"/>
    <mergeCell ref="EL4:GO4"/>
    <mergeCell ref="AJ12:AU12"/>
    <mergeCell ref="AZ12:BB12"/>
    <mergeCell ref="BE12:BP12"/>
    <mergeCell ref="BU12:BW12"/>
    <mergeCell ref="CY17:DC17"/>
    <mergeCell ref="EB17:EL17"/>
    <mergeCell ref="AE17:BH17"/>
    <mergeCell ref="BI14:BW15"/>
    <mergeCell ref="BX17:CL17"/>
    <mergeCell ref="CS16:CW16"/>
    <mergeCell ref="CM15:CQ15"/>
    <mergeCell ref="DQ17:EA17"/>
    <mergeCell ref="DD17:DE17"/>
    <mergeCell ref="DF16:DP16"/>
    <mergeCell ref="CS15:CW15"/>
    <mergeCell ref="DQ15:EA15"/>
    <mergeCell ref="CM16:CQ16"/>
    <mergeCell ref="DD16:DE16"/>
    <mergeCell ref="A16:T16"/>
    <mergeCell ref="A17:T25"/>
    <mergeCell ref="AE23:BH23"/>
    <mergeCell ref="BI23:BW23"/>
    <mergeCell ref="U16:AD16"/>
    <mergeCell ref="AE20:BH20"/>
    <mergeCell ref="BI20:BW20"/>
    <mergeCell ref="U17:AD25"/>
    <mergeCell ref="AE24:BH24"/>
    <mergeCell ref="BI24:BW24"/>
    <mergeCell ref="AE19:BH19"/>
    <mergeCell ref="BI19:BW19"/>
    <mergeCell ref="BX19:CL19"/>
    <mergeCell ref="AE18:BH18"/>
    <mergeCell ref="AJ38:BE38"/>
    <mergeCell ref="BJ38:ED38"/>
    <mergeCell ref="AJ35:BZ35"/>
    <mergeCell ref="AJ37:BE37"/>
    <mergeCell ref="AZ32:BH32"/>
    <mergeCell ref="CV37:DE37"/>
    <mergeCell ref="AP34:CP34"/>
    <mergeCell ref="CM20:CQ20"/>
    <mergeCell ref="CS28:CW28"/>
    <mergeCell ref="BI32:BW32"/>
    <mergeCell ref="BX32:CL32"/>
    <mergeCell ref="CS21:CW21"/>
    <mergeCell ref="BX20:CL20"/>
    <mergeCell ref="BX25:CL25"/>
    <mergeCell ref="AE21:BH21"/>
    <mergeCell ref="BX21:CL21"/>
    <mergeCell ref="BX26:CL26"/>
    <mergeCell ref="BX27:CL27"/>
    <mergeCell ref="BX23:CL23"/>
    <mergeCell ref="BI21:BW21"/>
    <mergeCell ref="BI31:BW31"/>
    <mergeCell ref="CY21:DC21"/>
    <mergeCell ref="BX22:CL22"/>
    <mergeCell ref="CY24:DC24"/>
    <mergeCell ref="CY27:DC27"/>
    <mergeCell ref="CY28:DC28"/>
    <mergeCell ref="CM31:CQ31"/>
    <mergeCell ref="DD32:DE32"/>
    <mergeCell ref="CS30:CW30"/>
    <mergeCell ref="DF30:DP30"/>
    <mergeCell ref="DF25:DP25"/>
    <mergeCell ref="DD30:DE30"/>
    <mergeCell ref="DF32:DP32"/>
    <mergeCell ref="CY32:DC32"/>
    <mergeCell ref="CS32:CW32"/>
    <mergeCell ref="CS25:CW25"/>
    <mergeCell ref="DQ32:EA32"/>
    <mergeCell ref="DQ31:EA31"/>
    <mergeCell ref="CM32:CQ32"/>
    <mergeCell ref="DD31:DE31"/>
    <mergeCell ref="CS27:CW27"/>
    <mergeCell ref="CY26:DC26"/>
    <mergeCell ref="DF26:DP26"/>
    <mergeCell ref="DF27:DP27"/>
    <mergeCell ref="CM27:CQ27"/>
    <mergeCell ref="DF29:DP29"/>
    <mergeCell ref="EB32:EL32"/>
    <mergeCell ref="CS31:CW31"/>
    <mergeCell ref="CY30:DC30"/>
    <mergeCell ref="DD29:DE29"/>
    <mergeCell ref="AE26:BH26"/>
    <mergeCell ref="BI26:BW26"/>
    <mergeCell ref="DF28:DP28"/>
    <mergeCell ref="BX29:CL29"/>
    <mergeCell ref="CM29:CQ29"/>
    <mergeCell ref="CM26:CQ26"/>
    <mergeCell ref="A28:T28"/>
    <mergeCell ref="U28:AD28"/>
    <mergeCell ref="AE28:BH28"/>
    <mergeCell ref="BI28:BW28"/>
    <mergeCell ref="AE27:BH27"/>
    <mergeCell ref="BI27:BW27"/>
    <mergeCell ref="AE29:BH29"/>
    <mergeCell ref="BI29:BW29"/>
    <mergeCell ref="A29:T30"/>
    <mergeCell ref="CY29:DC29"/>
    <mergeCell ref="CS29:CW29"/>
    <mergeCell ref="BX30:CL30"/>
    <mergeCell ref="CM30:CQ30"/>
    <mergeCell ref="AE30:BH30"/>
    <mergeCell ref="BI30:BW30"/>
    <mergeCell ref="HB18:HR18"/>
    <mergeCell ref="DF18:DP18"/>
    <mergeCell ref="DD18:DE18"/>
    <mergeCell ref="DF22:DP22"/>
    <mergeCell ref="DD20:DE20"/>
    <mergeCell ref="A26:T27"/>
    <mergeCell ref="DQ26:EA26"/>
    <mergeCell ref="CM23:CQ23"/>
    <mergeCell ref="U26:AD27"/>
    <mergeCell ref="BX24:CL24"/>
    <mergeCell ref="HB24:HR24"/>
    <mergeCell ref="DD27:DE27"/>
    <mergeCell ref="CS26:CW26"/>
    <mergeCell ref="CM24:CQ24"/>
    <mergeCell ref="EB24:EL24"/>
    <mergeCell ref="HB26:HR26"/>
    <mergeCell ref="CY25:DC25"/>
    <mergeCell ref="HB27:HR27"/>
    <mergeCell ref="EM27:EW27"/>
    <mergeCell ref="EB26:EL26"/>
    <mergeCell ref="DQ19:EA19"/>
    <mergeCell ref="CY16:DC16"/>
    <mergeCell ref="DQ30:EA30"/>
    <mergeCell ref="DQ21:EA21"/>
    <mergeCell ref="CS23:CW23"/>
    <mergeCell ref="CY23:DC23"/>
    <mergeCell ref="DQ22:EA22"/>
    <mergeCell ref="DQ18:EA18"/>
    <mergeCell ref="DQ16:EA16"/>
    <mergeCell ref="CS17:CW17"/>
    <mergeCell ref="DD21:DE21"/>
    <mergeCell ref="DD24:DE24"/>
    <mergeCell ref="FZ21:HA21"/>
    <mergeCell ref="DD19:DE19"/>
    <mergeCell ref="HB16:HR16"/>
    <mergeCell ref="HB21:HR21"/>
    <mergeCell ref="HB22:HR22"/>
    <mergeCell ref="HB23:HR23"/>
    <mergeCell ref="EB21:EL21"/>
    <mergeCell ref="DF17:DP17"/>
    <mergeCell ref="CM8:DD8"/>
    <mergeCell ref="DF15:DP15"/>
    <mergeCell ref="EL9:HP9"/>
    <mergeCell ref="CM9:DD9"/>
    <mergeCell ref="DJ10:HP10"/>
    <mergeCell ref="EX14:FY15"/>
    <mergeCell ref="EB15:EL15"/>
    <mergeCell ref="GE12:HR12"/>
    <mergeCell ref="HB14:HR15"/>
    <mergeCell ref="FZ23:HA23"/>
    <mergeCell ref="FZ14:HA15"/>
    <mergeCell ref="DQ27:EA27"/>
    <mergeCell ref="DQ28:EA28"/>
    <mergeCell ref="DQ29:EA29"/>
    <mergeCell ref="DF1:HR1"/>
    <mergeCell ref="HB3:HR3"/>
    <mergeCell ref="HB4:HR4"/>
    <mergeCell ref="HB5:HR5"/>
    <mergeCell ref="A5:GO5"/>
    <mergeCell ref="EB19:EL19"/>
    <mergeCell ref="EM14:EW15"/>
    <mergeCell ref="HB17:HR17"/>
    <mergeCell ref="DQ25:EA25"/>
    <mergeCell ref="DQ23:EA23"/>
    <mergeCell ref="HB25:HR25"/>
    <mergeCell ref="HB19:HR19"/>
    <mergeCell ref="DQ20:EA20"/>
    <mergeCell ref="EM19:EW19"/>
    <mergeCell ref="EM20:EW2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2013-06-29T05:00:46Z</cp:lastPrinted>
  <dcterms:created xsi:type="dcterms:W3CDTF">2004-04-12T06:30:22Z</dcterms:created>
  <dcterms:modified xsi:type="dcterms:W3CDTF">2013-07-02T06:24:28Z</dcterms:modified>
  <cp:category/>
  <cp:version/>
  <cp:contentType/>
  <cp:contentStatus/>
</cp:coreProperties>
</file>